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\"/>
    </mc:Choice>
  </mc:AlternateContent>
  <xr:revisionPtr revIDLastSave="0" documentId="13_ncr:1_{D7D0B9BF-E74D-434F-BE86-1A601B40CF70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K28" i="1"/>
  <c r="I28" i="1"/>
  <c r="J28" i="1" l="1"/>
  <c r="J32" i="1"/>
  <c r="I32" i="1"/>
  <c r="I33" i="1" l="1"/>
  <c r="I35" i="1" l="1"/>
  <c r="I29" i="1"/>
</calcChain>
</file>

<file path=xl/sharedStrings.xml><?xml version="1.0" encoding="utf-8"?>
<sst xmlns="http://schemas.openxmlformats.org/spreadsheetml/2006/main" count="235" uniqueCount="107">
  <si>
    <t>l.p.</t>
  </si>
  <si>
    <t>Nazwa PPE</t>
  </si>
  <si>
    <t>Adres</t>
  </si>
  <si>
    <t>Nr licznika</t>
  </si>
  <si>
    <t>Moc umowa</t>
  </si>
  <si>
    <t>[kW]</t>
  </si>
  <si>
    <t>Aktualny
sprzedawca</t>
  </si>
  <si>
    <t>[rrrr-mm-dd]</t>
  </si>
  <si>
    <t>Roczne zużycie energii elektrycznej</t>
  </si>
  <si>
    <t>[kWh]</t>
  </si>
  <si>
    <t>Grupa
taryf.</t>
  </si>
  <si>
    <t>C11</t>
  </si>
  <si>
    <t>C12a</t>
  </si>
  <si>
    <t>C12b</t>
  </si>
  <si>
    <r>
      <rPr>
        <sz val="10"/>
        <color theme="3" tint="0.39997558519241921"/>
        <rFont val="Arial Narrow"/>
        <family val="2"/>
        <charset val="238"/>
      </rPr>
      <t>Całodobowe/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00B050"/>
        <rFont val="Arial Narrow"/>
        <family val="2"/>
        <charset val="238"/>
      </rPr>
      <t>Dzień/Szczyt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przedpoł.</t>
    </r>
  </si>
  <si>
    <t>Czas
obowiązy- wania
umowy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</si>
  <si>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</si>
  <si>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</si>
  <si>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</si>
  <si>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</si>
  <si>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</si>
  <si>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</si>
  <si>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</si>
  <si>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</si>
  <si>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</si>
  <si>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</si>
  <si>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</si>
  <si>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</si>
  <si>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</si>
  <si>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</si>
  <si>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</si>
  <si>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</si>
  <si>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</si>
  <si>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</si>
  <si>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Dalsza odsprzedaż (bez kolorów)</t>
  </si>
  <si>
    <t>Wytwórca (bez akcyzy)</t>
  </si>
  <si>
    <t>TAK</t>
  </si>
  <si>
    <t>NIE</t>
  </si>
  <si>
    <r>
      <t xml:space="preserve"> -
</t>
    </r>
    <r>
      <rPr>
        <sz val="10"/>
        <color rgb="FF00B050"/>
        <rFont val="Arial Narrow"/>
        <family val="2"/>
        <charset val="238"/>
      </rPr>
      <t>Noc/Poza szczyt.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popołudn.</t>
    </r>
  </si>
  <si>
    <r>
      <t xml:space="preserve"> -
 -
</t>
    </r>
    <r>
      <rPr>
        <sz val="10"/>
        <color rgb="FFFF0000"/>
        <rFont val="Arial Narrow"/>
        <family val="2"/>
        <charset val="238"/>
      </rPr>
      <t>Pozostałe godz.</t>
    </r>
  </si>
  <si>
    <t>umowa kompleksowa</t>
  </si>
  <si>
    <t>sprzedaż energii elektr.</t>
  </si>
  <si>
    <t>Forma aktualnej umowy</t>
  </si>
  <si>
    <t xml:space="preserve">Nazwa jednostki: </t>
  </si>
  <si>
    <t xml:space="preserve">Adres: </t>
  </si>
  <si>
    <t xml:space="preserve">NIP: </t>
  </si>
  <si>
    <t>622-010-58-04</t>
  </si>
  <si>
    <t>PWiK WODKAN SA - Przepompownia Ścieków</t>
  </si>
  <si>
    <t>PWiK WODKAN SA - COK ul. Asnyka</t>
  </si>
  <si>
    <t>Franklinów, 63-400 Franklinów</t>
  </si>
  <si>
    <t>ul. Krańcowa, 63-400 Ostrów Wielkopolski</t>
  </si>
  <si>
    <t>ul. Brzozowa 6/1, 63-400 Ostrów Wielkopolski</t>
  </si>
  <si>
    <t>ul. Partyzancka 27, 63-400 Ostrów Wielkopolski</t>
  </si>
  <si>
    <t>ul. Sportowa, 63-400 Ostrów Wielkopolski</t>
  </si>
  <si>
    <t>ul. Karski K/3, 63-410 Ostrów Wielkopolski</t>
  </si>
  <si>
    <t>ul. Gajowa, 63-400 Ostrów Wielkopolski</t>
  </si>
  <si>
    <t>ul. Nadbrzeżna, 63-400 Ostrów Wielkopolski</t>
  </si>
  <si>
    <t>ul. Gronowa, 63-400 Ostrów Wielkopolski</t>
  </si>
  <si>
    <t>ul. Zielna, 63-400 Ostrów Wielkopolski</t>
  </si>
  <si>
    <t>ul. Sosnowa, 63-421 Janków Przygodzki</t>
  </si>
  <si>
    <t>ul. Asnyka 6-8, 63-400 Ostrów Wielkopolski</t>
  </si>
  <si>
    <t>ul. Zakątek Przepomp., 63-400 Ostrów Wielkopolski</t>
  </si>
  <si>
    <t>razem:</t>
  </si>
  <si>
    <t>ogółem:</t>
  </si>
  <si>
    <t>uwagi</t>
  </si>
  <si>
    <t>Wysocko Wielkie, 63-400 Ostrów Wielkopolski</t>
  </si>
  <si>
    <t>590243842025039998</t>
  </si>
  <si>
    <t>590243842025056674</t>
  </si>
  <si>
    <t>590243842024682256</t>
  </si>
  <si>
    <t>590243842024819553</t>
  </si>
  <si>
    <t>590243842024855391</t>
  </si>
  <si>
    <t>590243842025265052</t>
  </si>
  <si>
    <t>590243842024684441</t>
  </si>
  <si>
    <t>590243842024804870</t>
  </si>
  <si>
    <t>590243842024663705</t>
  </si>
  <si>
    <t>590243842024632558</t>
  </si>
  <si>
    <t>590243842025231958</t>
  </si>
  <si>
    <t>590243842024589005</t>
  </si>
  <si>
    <t>590243842025062897</t>
  </si>
  <si>
    <t>Lewkowiec K-13, Lewkowiec 63-400</t>
  </si>
  <si>
    <t>590243842025020811</t>
  </si>
  <si>
    <t>590243842024597598</t>
  </si>
  <si>
    <t>PWiK WODKAN SA - Komora zasuw</t>
  </si>
  <si>
    <t>PWiK WODKAN SA - Biura, warsztat</t>
  </si>
  <si>
    <t>590243842024636471</t>
  </si>
  <si>
    <t>PWiK WODKAN SA - Zbiorniki Wodociągowe</t>
  </si>
  <si>
    <t>PWiK WODKAN SA - Elektrownia biogazowa Rąbczyn - Oczyszczalnia Ścieków</t>
  </si>
  <si>
    <t>ul. Pogodna, 63-400 Ostrów Wielkopolski</t>
  </si>
  <si>
    <t>590243842040892448</t>
  </si>
  <si>
    <t>Operator Systemu Dystrybucyjnego</t>
  </si>
  <si>
    <t>Energa - Operator SA</t>
  </si>
  <si>
    <t>Wodkan Przedsiębiorstwo Wodociągów i Kanalizacji Spółka Akcyjna w Ostrowie Wielkopolskim, 63-400 Ostrów Wielkopolski, ul. Partyzancka 27</t>
  </si>
  <si>
    <t xml:space="preserve">Nr PPE </t>
  </si>
  <si>
    <t>szczyt</t>
  </si>
  <si>
    <t>pozaszczyt</t>
  </si>
  <si>
    <t>Załącznik nr 8a  do SWZ - opis przedmiotu zamówienia</t>
  </si>
  <si>
    <t>IEN Energy Sp.z o.o.</t>
  </si>
  <si>
    <t>umowa sprzedaży e.e. wraz z odkupem energii z OZE (elektrownia biogazowa + fotowoltaiczna) - jeden POB</t>
  </si>
  <si>
    <t>PWiK WODKAN SA - Biura</t>
  </si>
  <si>
    <t>ul. Partyzancka 27  2/9, 63-400 Ostrów Wielkopolski</t>
  </si>
  <si>
    <t>590243842044098785</t>
  </si>
  <si>
    <t>średnio     525</t>
  </si>
  <si>
    <t>PWiK WODKAN SA - Stacja Uzdatniania Wody</t>
  </si>
  <si>
    <t>ul. Wodociągi Miejskie 1, 63-400 Ostrów Wielkopolski</t>
  </si>
  <si>
    <t>590243842025238353</t>
  </si>
  <si>
    <t>Energa - Obrót SA</t>
  </si>
  <si>
    <t>Rąbczyn 118, 63-440 Raszków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</si>
</sst>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theme="3" tint="0.39997558519241921"/>
      <name val="Arial Narrow"/>
      <family val="2"/>
      <charset val="238"/>
    </font>
    <font>
      <sz val="10"/>
      <color rgb="FF00B050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4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3"/>
      <name val="Arial Narrow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2" borderId="15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top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4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/>
    <xf numFmtId="0" fontId="1" fillId="0" borderId="25" xfId="0" applyFont="1" applyBorder="1"/>
    <xf numFmtId="0" fontId="1" fillId="2" borderId="27" xfId="0" applyFont="1" applyFill="1" applyBorder="1" applyAlignment="1">
      <alignment horizontal="center" textRotation="90" wrapText="1"/>
    </xf>
    <xf numFmtId="165" fontId="1" fillId="3" borderId="17" xfId="0" applyNumberFormat="1" applyFont="1" applyFill="1" applyBorder="1" applyAlignment="1">
      <alignment horizontal="center"/>
    </xf>
    <xf numFmtId="165" fontId="1" fillId="3" borderId="18" xfId="0" applyNumberFormat="1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/>
    <xf numFmtId="49" fontId="1" fillId="0" borderId="1" xfId="0" quotePrefix="1" applyNumberFormat="1" applyFont="1" applyBorder="1"/>
    <xf numFmtId="0" fontId="1" fillId="0" borderId="0" xfId="0" quotePrefix="1" applyFont="1" applyAlignment="1">
      <alignment horizontal="center" vertical="top" wrapText="1"/>
    </xf>
    <xf numFmtId="0" fontId="10" fillId="0" borderId="0" xfId="0" applyFont="1"/>
    <xf numFmtId="0" fontId="4" fillId="0" borderId="30" xfId="0" applyFont="1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1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5" fontId="1" fillId="0" borderId="0" xfId="0" applyNumberFormat="1" applyFont="1"/>
    <xf numFmtId="165" fontId="3" fillId="0" borderId="0" xfId="0" applyNumberFormat="1" applyFont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/>
    <xf numFmtId="0" fontId="7" fillId="0" borderId="15" xfId="0" applyFont="1" applyBorder="1" applyAlignment="1">
      <alignment horizontal="center"/>
    </xf>
    <xf numFmtId="3" fontId="1" fillId="0" borderId="0" xfId="0" applyNumberFormat="1" applyFont="1"/>
    <xf numFmtId="3" fontId="1" fillId="3" borderId="11" xfId="0" applyNumberFormat="1" applyFont="1" applyFill="1" applyBorder="1"/>
    <xf numFmtId="3" fontId="8" fillId="3" borderId="15" xfId="0" applyNumberFormat="1" applyFont="1" applyFill="1" applyBorder="1"/>
    <xf numFmtId="3" fontId="7" fillId="3" borderId="1" xfId="0" applyNumberFormat="1" applyFont="1" applyFill="1" applyBorder="1"/>
    <xf numFmtId="3" fontId="7" fillId="3" borderId="27" xfId="0" applyNumberFormat="1" applyFont="1" applyFill="1" applyBorder="1"/>
    <xf numFmtId="3" fontId="1" fillId="0" borderId="1" xfId="0" applyNumberFormat="1" applyFont="1" applyBorder="1"/>
    <xf numFmtId="3" fontId="3" fillId="0" borderId="1" xfId="0" applyNumberFormat="1" applyFont="1" applyBorder="1"/>
    <xf numFmtId="3" fontId="10" fillId="0" borderId="0" xfId="0" applyNumberFormat="1" applyFont="1"/>
    <xf numFmtId="3" fontId="4" fillId="0" borderId="30" xfId="0" applyNumberFormat="1" applyFont="1" applyBorder="1"/>
    <xf numFmtId="3" fontId="9" fillId="0" borderId="0" xfId="0" applyNumberFormat="1" applyFont="1"/>
    <xf numFmtId="164" fontId="1" fillId="0" borderId="1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3" fontId="4" fillId="3" borderId="15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3" borderId="27" xfId="0" applyNumberFormat="1" applyFont="1" applyFill="1" applyBorder="1" applyAlignment="1">
      <alignment vertical="center"/>
    </xf>
    <xf numFmtId="165" fontId="1" fillId="3" borderId="15" xfId="0" applyNumberFormat="1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1" fontId="3" fillId="3" borderId="17" xfId="0" applyNumberFormat="1" applyFont="1" applyFill="1" applyBorder="1"/>
    <xf numFmtId="1" fontId="3" fillId="3" borderId="2" xfId="0" applyNumberFormat="1" applyFont="1" applyFill="1" applyBorder="1"/>
    <xf numFmtId="1" fontId="3" fillId="3" borderId="15" xfId="0" applyNumberFormat="1" applyFont="1" applyFill="1" applyBorder="1"/>
    <xf numFmtId="1" fontId="3" fillId="3" borderId="1" xfId="0" applyNumberFormat="1" applyFont="1" applyFill="1" applyBorder="1"/>
    <xf numFmtId="3" fontId="4" fillId="3" borderId="15" xfId="0" applyNumberFormat="1" applyFont="1" applyFill="1" applyBorder="1"/>
    <xf numFmtId="3" fontId="4" fillId="3" borderId="1" xfId="0" applyNumberFormat="1" applyFont="1" applyFill="1" applyBorder="1"/>
    <xf numFmtId="3" fontId="4" fillId="3" borderId="27" xfId="0" applyNumberFormat="1" applyFont="1" applyFill="1" applyBorder="1"/>
    <xf numFmtId="3" fontId="9" fillId="0" borderId="1" xfId="0" applyNumberFormat="1" applyFont="1" applyBorder="1" applyAlignment="1">
      <alignment horizontal="center"/>
    </xf>
    <xf numFmtId="0" fontId="1" fillId="2" borderId="28" xfId="0" applyFont="1" applyFill="1" applyBorder="1" applyAlignment="1">
      <alignment horizontal="center" textRotation="90"/>
    </xf>
    <xf numFmtId="0" fontId="1" fillId="2" borderId="17" xfId="0" applyFont="1" applyFill="1" applyBorder="1" applyAlignment="1">
      <alignment horizontal="center" textRotation="90"/>
    </xf>
    <xf numFmtId="0" fontId="1" fillId="2" borderId="29" xfId="0" applyFont="1" applyFill="1" applyBorder="1" applyAlignment="1">
      <alignment horizontal="center" textRotation="90"/>
    </xf>
    <xf numFmtId="0" fontId="1" fillId="2" borderId="18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left"/>
    </xf>
    <xf numFmtId="0" fontId="6" fillId="3" borderId="21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tabSelected="1" view="pageLayout" zoomScaleNormal="100" workbookViewId="0">
      <selection sqref="A1:P1"/>
    </sheetView>
  </sheetViews>
  <sheetFormatPr defaultColWidth="9.1796875" defaultRowHeight="13" x14ac:dyDescent="0.3"/>
  <cols>
    <col min="1" max="1" width="3.7265625" style="1" customWidth="1"/>
    <col min="2" max="2" width="32.1796875" style="1" customWidth="1"/>
    <col min="3" max="3" width="34.453125" style="1" customWidth="1"/>
    <col min="4" max="4" width="8.81640625" style="1" customWidth="1"/>
    <col min="5" max="5" width="16.81640625" style="1" customWidth="1"/>
    <col min="6" max="6" width="16.26953125" style="1" customWidth="1"/>
    <col min="7" max="8" width="6.54296875" style="1" customWidth="1"/>
    <col min="9" max="11" width="9.1796875" style="1" customWidth="1"/>
    <col min="12" max="13" width="3.81640625" style="1" customWidth="1"/>
    <col min="14" max="14" width="17.453125" style="1" customWidth="1"/>
    <col min="15" max="15" width="14.26953125" style="1" customWidth="1"/>
    <col min="16" max="16" width="9.453125" style="1" customWidth="1"/>
    <col min="17" max="17" width="22.81640625" style="1" customWidth="1"/>
    <col min="18" max="18" width="10" style="1" bestFit="1" customWidth="1"/>
    <col min="19" max="16384" width="9.1796875" style="1"/>
  </cols>
  <sheetData>
    <row r="1" spans="1:21" ht="18" x14ac:dyDescent="0.4">
      <c r="A1" s="88" t="s">
        <v>95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3" spans="1:21" ht="15.75" customHeight="1" thickBot="1" x14ac:dyDescent="0.35">
      <c r="A3" s="1" t="s">
        <v>43</v>
      </c>
      <c r="E3" s="2" t="s">
        <v>44</v>
      </c>
      <c r="F3" s="2"/>
      <c r="G3" s="2"/>
      <c r="H3" s="2"/>
      <c r="I3" s="2"/>
      <c r="J3" s="2"/>
      <c r="K3" s="2"/>
      <c r="L3" s="2"/>
      <c r="M3" s="2"/>
      <c r="N3" s="2"/>
      <c r="O3" s="85" t="s">
        <v>45</v>
      </c>
      <c r="P3" s="85"/>
    </row>
    <row r="4" spans="1:21" s="20" customFormat="1" ht="26.25" customHeight="1" thickBot="1" x14ac:dyDescent="0.4">
      <c r="A4" s="35" t="s">
        <v>91</v>
      </c>
      <c r="B4" s="36"/>
      <c r="C4" s="37"/>
      <c r="D4" s="35"/>
      <c r="E4" s="36"/>
      <c r="F4" s="36"/>
      <c r="G4" s="36"/>
      <c r="H4" s="36"/>
      <c r="I4" s="36"/>
      <c r="J4" s="36"/>
      <c r="K4" s="36"/>
      <c r="L4" s="36"/>
      <c r="M4" s="36"/>
      <c r="N4" s="37"/>
      <c r="O4" s="86" t="s">
        <v>46</v>
      </c>
      <c r="P4" s="87"/>
    </row>
    <row r="5" spans="1:21" ht="13.5" thickBot="1" x14ac:dyDescent="0.35">
      <c r="A5" s="21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2"/>
    </row>
    <row r="6" spans="1:21" x14ac:dyDescent="0.3">
      <c r="A6" s="89" t="s">
        <v>0</v>
      </c>
      <c r="B6" s="102" t="s">
        <v>1</v>
      </c>
      <c r="C6" s="102" t="s">
        <v>2</v>
      </c>
      <c r="D6" s="102" t="s">
        <v>3</v>
      </c>
      <c r="E6" s="102" t="s">
        <v>92</v>
      </c>
      <c r="F6" s="34"/>
      <c r="G6" s="98" t="s">
        <v>4</v>
      </c>
      <c r="H6" s="91" t="s">
        <v>10</v>
      </c>
      <c r="I6" s="93" t="s">
        <v>8</v>
      </c>
      <c r="J6" s="94"/>
      <c r="K6" s="95"/>
      <c r="L6" s="81" t="s">
        <v>34</v>
      </c>
      <c r="M6" s="83" t="s">
        <v>35</v>
      </c>
      <c r="N6" s="96" t="s">
        <v>42</v>
      </c>
      <c r="O6" s="98" t="s">
        <v>6</v>
      </c>
      <c r="P6" s="100" t="s">
        <v>15</v>
      </c>
    </row>
    <row r="7" spans="1:21" s="5" customFormat="1" ht="117.75" customHeight="1" x14ac:dyDescent="0.35">
      <c r="A7" s="90"/>
      <c r="B7" s="103"/>
      <c r="C7" s="103"/>
      <c r="D7" s="103"/>
      <c r="E7" s="103"/>
      <c r="F7" s="33" t="s">
        <v>89</v>
      </c>
      <c r="G7" s="99"/>
      <c r="H7" s="92"/>
      <c r="I7" s="3" t="s">
        <v>14</v>
      </c>
      <c r="J7" s="4" t="s">
        <v>38</v>
      </c>
      <c r="K7" s="23" t="s">
        <v>39</v>
      </c>
      <c r="L7" s="82"/>
      <c r="M7" s="84"/>
      <c r="N7" s="97"/>
      <c r="O7" s="99"/>
      <c r="P7" s="101"/>
      <c r="Q7" s="27" t="s">
        <v>64</v>
      </c>
    </row>
    <row r="8" spans="1:21" ht="13.5" thickBot="1" x14ac:dyDescent="0.35">
      <c r="A8" s="6"/>
      <c r="B8" s="7"/>
      <c r="C8" s="7"/>
      <c r="D8" s="7"/>
      <c r="E8" s="7"/>
      <c r="F8" s="11"/>
      <c r="G8" s="8" t="s">
        <v>5</v>
      </c>
      <c r="H8" s="9"/>
      <c r="I8" s="10" t="s">
        <v>9</v>
      </c>
      <c r="J8" s="8" t="s">
        <v>9</v>
      </c>
      <c r="K8" s="9" t="s">
        <v>9</v>
      </c>
      <c r="L8" s="10"/>
      <c r="M8" s="11"/>
      <c r="N8" s="12"/>
      <c r="O8" s="7"/>
      <c r="P8" s="11" t="s">
        <v>7</v>
      </c>
    </row>
    <row r="9" spans="1:21" x14ac:dyDescent="0.3">
      <c r="A9" s="43">
        <v>1</v>
      </c>
      <c r="B9" s="17" t="s">
        <v>82</v>
      </c>
      <c r="C9" s="13" t="s">
        <v>49</v>
      </c>
      <c r="D9" s="45">
        <v>107230</v>
      </c>
      <c r="E9" s="28" t="s">
        <v>81</v>
      </c>
      <c r="F9" s="13" t="s">
        <v>90</v>
      </c>
      <c r="G9" s="14">
        <v>13</v>
      </c>
      <c r="H9" s="15" t="s">
        <v>12</v>
      </c>
      <c r="I9" s="73">
        <v>745</v>
      </c>
      <c r="J9" s="74">
        <v>2390</v>
      </c>
      <c r="K9" s="49"/>
      <c r="L9" s="24" t="s">
        <v>37</v>
      </c>
      <c r="M9" s="25" t="s">
        <v>37</v>
      </c>
      <c r="N9" s="16" t="s">
        <v>41</v>
      </c>
      <c r="O9" s="13" t="s">
        <v>96</v>
      </c>
      <c r="P9" s="19">
        <v>46022</v>
      </c>
      <c r="Q9" s="41"/>
      <c r="R9" s="48"/>
      <c r="S9" s="48"/>
      <c r="T9" s="48"/>
      <c r="U9" s="48"/>
    </row>
    <row r="10" spans="1:21" x14ac:dyDescent="0.3">
      <c r="A10" s="44">
        <v>2</v>
      </c>
      <c r="B10" s="17" t="s">
        <v>47</v>
      </c>
      <c r="C10" s="17" t="s">
        <v>50</v>
      </c>
      <c r="D10" s="46">
        <v>30011212</v>
      </c>
      <c r="E10" s="28" t="s">
        <v>71</v>
      </c>
      <c r="F10" s="13" t="s">
        <v>90</v>
      </c>
      <c r="G10" s="18">
        <v>21</v>
      </c>
      <c r="H10" s="15" t="s">
        <v>12</v>
      </c>
      <c r="I10" s="75">
        <v>2099</v>
      </c>
      <c r="J10" s="76">
        <v>5994</v>
      </c>
      <c r="K10" s="49"/>
      <c r="L10" s="26" t="s">
        <v>37</v>
      </c>
      <c r="M10" s="25" t="s">
        <v>37</v>
      </c>
      <c r="N10" s="16" t="s">
        <v>41</v>
      </c>
      <c r="O10" s="13" t="s">
        <v>96</v>
      </c>
      <c r="P10" s="19">
        <v>46022</v>
      </c>
      <c r="Q10" s="41"/>
      <c r="R10" s="48"/>
      <c r="S10" s="48"/>
      <c r="T10" s="48"/>
      <c r="U10" s="48"/>
    </row>
    <row r="11" spans="1:21" x14ac:dyDescent="0.3">
      <c r="A11" s="43">
        <v>3</v>
      </c>
      <c r="B11" s="17" t="s">
        <v>47</v>
      </c>
      <c r="C11" s="17" t="s">
        <v>51</v>
      </c>
      <c r="D11" s="46">
        <v>30053564</v>
      </c>
      <c r="E11" s="28" t="s">
        <v>69</v>
      </c>
      <c r="F11" s="13" t="s">
        <v>90</v>
      </c>
      <c r="G11" s="18">
        <v>25</v>
      </c>
      <c r="H11" s="15" t="s">
        <v>12</v>
      </c>
      <c r="I11" s="75">
        <v>319</v>
      </c>
      <c r="J11" s="76">
        <v>954</v>
      </c>
      <c r="K11" s="49"/>
      <c r="L11" s="26" t="s">
        <v>37</v>
      </c>
      <c r="M11" s="25" t="s">
        <v>37</v>
      </c>
      <c r="N11" s="16" t="s">
        <v>41</v>
      </c>
      <c r="O11" s="13" t="s">
        <v>96</v>
      </c>
      <c r="P11" s="19">
        <v>46022</v>
      </c>
      <c r="Q11" s="41"/>
      <c r="R11" s="48"/>
      <c r="S11" s="48"/>
      <c r="T11" s="48"/>
      <c r="U11" s="48"/>
    </row>
    <row r="12" spans="1:21" x14ac:dyDescent="0.3">
      <c r="A12" s="47">
        <v>4</v>
      </c>
      <c r="B12" s="17" t="s">
        <v>83</v>
      </c>
      <c r="C12" s="17" t="s">
        <v>52</v>
      </c>
      <c r="D12" s="46">
        <v>30490803</v>
      </c>
      <c r="E12" s="28" t="s">
        <v>84</v>
      </c>
      <c r="F12" s="13" t="s">
        <v>90</v>
      </c>
      <c r="G12" s="18">
        <v>21</v>
      </c>
      <c r="H12" s="15" t="s">
        <v>12</v>
      </c>
      <c r="I12" s="75">
        <v>16975</v>
      </c>
      <c r="J12" s="76">
        <v>41551</v>
      </c>
      <c r="K12" s="49"/>
      <c r="L12" s="26" t="s">
        <v>37</v>
      </c>
      <c r="M12" s="25" t="s">
        <v>37</v>
      </c>
      <c r="N12" s="16" t="s">
        <v>41</v>
      </c>
      <c r="O12" s="13" t="s">
        <v>96</v>
      </c>
      <c r="P12" s="19">
        <v>46022</v>
      </c>
      <c r="Q12" s="41"/>
      <c r="R12" s="48"/>
      <c r="S12" s="48"/>
      <c r="T12" s="48"/>
      <c r="U12" s="48"/>
    </row>
    <row r="13" spans="1:21" x14ac:dyDescent="0.3">
      <c r="A13" s="43">
        <v>5</v>
      </c>
      <c r="B13" s="17" t="s">
        <v>47</v>
      </c>
      <c r="C13" s="17" t="s">
        <v>53</v>
      </c>
      <c r="D13" s="46">
        <v>30180633</v>
      </c>
      <c r="E13" s="28" t="s">
        <v>76</v>
      </c>
      <c r="F13" s="13" t="s">
        <v>90</v>
      </c>
      <c r="G13" s="18">
        <v>12.5</v>
      </c>
      <c r="H13" s="15" t="s">
        <v>12</v>
      </c>
      <c r="I13" s="75">
        <v>2337</v>
      </c>
      <c r="J13" s="76">
        <v>6079</v>
      </c>
      <c r="K13" s="49"/>
      <c r="L13" s="26" t="s">
        <v>37</v>
      </c>
      <c r="M13" s="25" t="s">
        <v>37</v>
      </c>
      <c r="N13" s="16" t="s">
        <v>41</v>
      </c>
      <c r="O13" s="13" t="s">
        <v>96</v>
      </c>
      <c r="P13" s="19">
        <v>46022</v>
      </c>
      <c r="Q13" s="41"/>
      <c r="R13" s="48"/>
      <c r="S13" s="48"/>
      <c r="T13" s="48"/>
      <c r="U13" s="48"/>
    </row>
    <row r="14" spans="1:21" x14ac:dyDescent="0.3">
      <c r="A14" s="44">
        <v>6</v>
      </c>
      <c r="B14" s="17" t="s">
        <v>82</v>
      </c>
      <c r="C14" s="17" t="s">
        <v>54</v>
      </c>
      <c r="D14" s="46">
        <v>92535</v>
      </c>
      <c r="E14" s="28" t="s">
        <v>73</v>
      </c>
      <c r="F14" s="13" t="s">
        <v>90</v>
      </c>
      <c r="G14" s="18">
        <v>13</v>
      </c>
      <c r="H14" s="15" t="s">
        <v>12</v>
      </c>
      <c r="I14" s="75">
        <v>293</v>
      </c>
      <c r="J14" s="76">
        <v>976</v>
      </c>
      <c r="K14" s="49"/>
      <c r="L14" s="26" t="s">
        <v>37</v>
      </c>
      <c r="M14" s="25" t="s">
        <v>37</v>
      </c>
      <c r="N14" s="16" t="s">
        <v>41</v>
      </c>
      <c r="O14" s="13" t="s">
        <v>96</v>
      </c>
      <c r="P14" s="19">
        <v>46022</v>
      </c>
      <c r="Q14" s="41"/>
      <c r="R14" s="48"/>
      <c r="S14" s="48"/>
      <c r="T14" s="48"/>
      <c r="U14" s="48"/>
    </row>
    <row r="15" spans="1:21" ht="12.75" customHeight="1" x14ac:dyDescent="0.3">
      <c r="A15" s="43">
        <v>7</v>
      </c>
      <c r="B15" s="17" t="s">
        <v>47</v>
      </c>
      <c r="C15" s="17" t="s">
        <v>61</v>
      </c>
      <c r="D15" s="46">
        <v>30459442</v>
      </c>
      <c r="E15" s="28" t="s">
        <v>74</v>
      </c>
      <c r="F15" s="13" t="s">
        <v>90</v>
      </c>
      <c r="G15" s="18">
        <v>13</v>
      </c>
      <c r="H15" s="15" t="s">
        <v>12</v>
      </c>
      <c r="I15" s="75">
        <v>694</v>
      </c>
      <c r="J15" s="76">
        <v>2163</v>
      </c>
      <c r="K15" s="49"/>
      <c r="L15" s="26" t="s">
        <v>37</v>
      </c>
      <c r="M15" s="25" t="s">
        <v>37</v>
      </c>
      <c r="N15" s="16" t="s">
        <v>41</v>
      </c>
      <c r="O15" s="13" t="s">
        <v>96</v>
      </c>
      <c r="P15" s="19">
        <v>46022</v>
      </c>
      <c r="Q15" s="41"/>
      <c r="R15" s="48"/>
      <c r="S15" s="48"/>
      <c r="T15" s="48"/>
      <c r="U15" s="48"/>
    </row>
    <row r="16" spans="1:21" x14ac:dyDescent="0.3">
      <c r="A16" s="44">
        <v>8</v>
      </c>
      <c r="B16" s="17" t="s">
        <v>47</v>
      </c>
      <c r="C16" s="17" t="s">
        <v>55</v>
      </c>
      <c r="D16" s="46">
        <v>30932207</v>
      </c>
      <c r="E16" s="28" t="s">
        <v>78</v>
      </c>
      <c r="F16" s="13" t="s">
        <v>90</v>
      </c>
      <c r="G16" s="18">
        <v>10.5</v>
      </c>
      <c r="H16" s="15" t="s">
        <v>12</v>
      </c>
      <c r="I16" s="75">
        <v>1218</v>
      </c>
      <c r="J16" s="76">
        <v>3642</v>
      </c>
      <c r="K16" s="49"/>
      <c r="L16" s="26" t="s">
        <v>37</v>
      </c>
      <c r="M16" s="25" t="s">
        <v>37</v>
      </c>
      <c r="N16" s="16" t="s">
        <v>41</v>
      </c>
      <c r="O16" s="13" t="s">
        <v>96</v>
      </c>
      <c r="P16" s="19">
        <v>46022</v>
      </c>
      <c r="Q16" s="41"/>
      <c r="R16" s="48"/>
      <c r="S16" s="48"/>
      <c r="T16" s="48"/>
      <c r="U16" s="48"/>
    </row>
    <row r="17" spans="1:21" x14ac:dyDescent="0.3">
      <c r="A17" s="43">
        <v>9</v>
      </c>
      <c r="B17" s="17" t="s">
        <v>47</v>
      </c>
      <c r="C17" s="17" t="s">
        <v>56</v>
      </c>
      <c r="D17" s="46">
        <v>35115733</v>
      </c>
      <c r="E17" s="28" t="s">
        <v>75</v>
      </c>
      <c r="F17" s="13" t="s">
        <v>90</v>
      </c>
      <c r="G17" s="18">
        <v>10.5</v>
      </c>
      <c r="H17" s="15" t="s">
        <v>12</v>
      </c>
      <c r="I17" s="75">
        <v>264</v>
      </c>
      <c r="J17" s="76">
        <v>713</v>
      </c>
      <c r="K17" s="49"/>
      <c r="L17" s="26" t="s">
        <v>37</v>
      </c>
      <c r="M17" s="25" t="s">
        <v>37</v>
      </c>
      <c r="N17" s="16" t="s">
        <v>41</v>
      </c>
      <c r="O17" s="13" t="s">
        <v>96</v>
      </c>
      <c r="P17" s="19">
        <v>46022</v>
      </c>
      <c r="Q17" s="41"/>
      <c r="R17" s="48"/>
      <c r="S17" s="48"/>
      <c r="T17" s="48"/>
      <c r="U17" s="48"/>
    </row>
    <row r="18" spans="1:21" x14ac:dyDescent="0.3">
      <c r="A18" s="44">
        <v>10</v>
      </c>
      <c r="B18" s="17" t="s">
        <v>47</v>
      </c>
      <c r="C18" s="17" t="s">
        <v>57</v>
      </c>
      <c r="D18" s="46">
        <v>11096960</v>
      </c>
      <c r="E18" s="28" t="s">
        <v>72</v>
      </c>
      <c r="F18" s="13" t="s">
        <v>90</v>
      </c>
      <c r="G18" s="18">
        <v>15.5</v>
      </c>
      <c r="H18" s="15" t="s">
        <v>12</v>
      </c>
      <c r="I18" s="75">
        <v>415</v>
      </c>
      <c r="J18" s="76">
        <v>1280</v>
      </c>
      <c r="K18" s="49"/>
      <c r="L18" s="26" t="s">
        <v>37</v>
      </c>
      <c r="M18" s="25" t="s">
        <v>37</v>
      </c>
      <c r="N18" s="16" t="s">
        <v>41</v>
      </c>
      <c r="O18" s="13" t="s">
        <v>96</v>
      </c>
      <c r="P18" s="19">
        <v>46022</v>
      </c>
      <c r="Q18" s="41"/>
      <c r="R18" s="48"/>
      <c r="S18" s="48"/>
      <c r="T18" s="48"/>
      <c r="U18" s="48"/>
    </row>
    <row r="19" spans="1:21" x14ac:dyDescent="0.3">
      <c r="A19" s="43">
        <v>11</v>
      </c>
      <c r="B19" s="17" t="s">
        <v>47</v>
      </c>
      <c r="C19" s="17" t="s">
        <v>58</v>
      </c>
      <c r="D19" s="46">
        <v>30210138</v>
      </c>
      <c r="E19" s="28" t="s">
        <v>77</v>
      </c>
      <c r="F19" s="13" t="s">
        <v>90</v>
      </c>
      <c r="G19" s="18">
        <v>28</v>
      </c>
      <c r="H19" s="15" t="s">
        <v>12</v>
      </c>
      <c r="I19" s="75">
        <v>8346</v>
      </c>
      <c r="J19" s="76">
        <v>25178</v>
      </c>
      <c r="K19" s="49"/>
      <c r="L19" s="26" t="s">
        <v>37</v>
      </c>
      <c r="M19" s="25" t="s">
        <v>37</v>
      </c>
      <c r="N19" s="16" t="s">
        <v>41</v>
      </c>
      <c r="O19" s="13" t="s">
        <v>96</v>
      </c>
      <c r="P19" s="19">
        <v>46022</v>
      </c>
      <c r="Q19" s="41"/>
      <c r="R19" s="48"/>
      <c r="S19" s="48"/>
      <c r="T19" s="48"/>
      <c r="U19" s="48"/>
    </row>
    <row r="20" spans="1:21" x14ac:dyDescent="0.3">
      <c r="A20" s="44">
        <v>12</v>
      </c>
      <c r="B20" s="17" t="s">
        <v>82</v>
      </c>
      <c r="C20" s="17" t="s">
        <v>79</v>
      </c>
      <c r="D20" s="46">
        <v>30141804</v>
      </c>
      <c r="E20" s="28" t="s">
        <v>80</v>
      </c>
      <c r="F20" s="13" t="s">
        <v>90</v>
      </c>
      <c r="G20" s="18">
        <v>13</v>
      </c>
      <c r="H20" s="15" t="s">
        <v>12</v>
      </c>
      <c r="I20" s="75">
        <v>351</v>
      </c>
      <c r="J20" s="76">
        <v>1223</v>
      </c>
      <c r="K20" s="49"/>
      <c r="L20" s="26" t="s">
        <v>37</v>
      </c>
      <c r="M20" s="25" t="s">
        <v>37</v>
      </c>
      <c r="N20" s="16" t="s">
        <v>41</v>
      </c>
      <c r="O20" s="13" t="s">
        <v>96</v>
      </c>
      <c r="P20" s="19">
        <v>46022</v>
      </c>
      <c r="Q20" s="41"/>
      <c r="R20" s="48"/>
      <c r="S20" s="48"/>
      <c r="T20" s="48"/>
      <c r="U20" s="48"/>
    </row>
    <row r="21" spans="1:21" x14ac:dyDescent="0.3">
      <c r="A21" s="43">
        <v>13</v>
      </c>
      <c r="B21" s="17" t="s">
        <v>47</v>
      </c>
      <c r="C21" s="17" t="s">
        <v>59</v>
      </c>
      <c r="D21" s="46">
        <v>11073851</v>
      </c>
      <c r="E21" s="28" t="s">
        <v>68</v>
      </c>
      <c r="F21" s="13" t="s">
        <v>90</v>
      </c>
      <c r="G21" s="18">
        <v>6.5</v>
      </c>
      <c r="H21" s="15" t="s">
        <v>12</v>
      </c>
      <c r="I21" s="75">
        <v>457</v>
      </c>
      <c r="J21" s="76">
        <v>1237</v>
      </c>
      <c r="K21" s="49"/>
      <c r="L21" s="26" t="s">
        <v>37</v>
      </c>
      <c r="M21" s="25" t="s">
        <v>37</v>
      </c>
      <c r="N21" s="16" t="s">
        <v>41</v>
      </c>
      <c r="O21" s="13" t="s">
        <v>96</v>
      </c>
      <c r="P21" s="19">
        <v>46022</v>
      </c>
      <c r="Q21" s="41"/>
      <c r="R21" s="48"/>
      <c r="S21" s="48"/>
      <c r="T21" s="48"/>
      <c r="U21" s="48"/>
    </row>
    <row r="22" spans="1:21" x14ac:dyDescent="0.3">
      <c r="A22" s="44">
        <v>14</v>
      </c>
      <c r="B22" s="17" t="s">
        <v>48</v>
      </c>
      <c r="C22" s="17" t="s">
        <v>60</v>
      </c>
      <c r="D22" s="46">
        <v>30932257</v>
      </c>
      <c r="E22" s="28" t="s">
        <v>67</v>
      </c>
      <c r="F22" s="13" t="s">
        <v>90</v>
      </c>
      <c r="G22" s="18">
        <v>12.5</v>
      </c>
      <c r="H22" s="15" t="s">
        <v>12</v>
      </c>
      <c r="I22" s="75">
        <v>1200</v>
      </c>
      <c r="J22" s="76">
        <v>3094</v>
      </c>
      <c r="K22" s="49"/>
      <c r="L22" s="26" t="s">
        <v>37</v>
      </c>
      <c r="M22" s="25" t="s">
        <v>37</v>
      </c>
      <c r="N22" s="16" t="s">
        <v>41</v>
      </c>
      <c r="O22" s="13" t="s">
        <v>96</v>
      </c>
      <c r="P22" s="19">
        <v>46022</v>
      </c>
      <c r="Q22" s="41"/>
      <c r="R22" s="48"/>
      <c r="S22" s="48"/>
      <c r="T22" s="48"/>
      <c r="U22" s="48"/>
    </row>
    <row r="23" spans="1:21" x14ac:dyDescent="0.3">
      <c r="A23" s="43">
        <v>15</v>
      </c>
      <c r="B23" s="17" t="s">
        <v>47</v>
      </c>
      <c r="C23" s="17" t="s">
        <v>87</v>
      </c>
      <c r="D23" s="46">
        <v>30235821</v>
      </c>
      <c r="E23" s="28" t="s">
        <v>88</v>
      </c>
      <c r="F23" s="13" t="s">
        <v>90</v>
      </c>
      <c r="G23" s="18">
        <v>6.5</v>
      </c>
      <c r="H23" s="15" t="s">
        <v>12</v>
      </c>
      <c r="I23" s="75">
        <v>163</v>
      </c>
      <c r="J23" s="76">
        <v>662</v>
      </c>
      <c r="K23" s="49"/>
      <c r="L23" s="26" t="s">
        <v>37</v>
      </c>
      <c r="M23" s="25" t="s">
        <v>37</v>
      </c>
      <c r="N23" s="16" t="s">
        <v>41</v>
      </c>
      <c r="O23" s="13" t="s">
        <v>96</v>
      </c>
      <c r="P23" s="19">
        <v>46022</v>
      </c>
      <c r="Q23" s="41"/>
      <c r="R23" s="48"/>
      <c r="S23" s="48"/>
      <c r="T23" s="48"/>
      <c r="U23" s="48"/>
    </row>
    <row r="24" spans="1:21" x14ac:dyDescent="0.3">
      <c r="A24" s="43">
        <v>16</v>
      </c>
      <c r="B24" s="17" t="s">
        <v>98</v>
      </c>
      <c r="C24" s="17" t="s">
        <v>99</v>
      </c>
      <c r="D24" s="46">
        <v>13043776</v>
      </c>
      <c r="E24" s="28" t="s">
        <v>100</v>
      </c>
      <c r="F24" s="13" t="s">
        <v>90</v>
      </c>
      <c r="G24" s="18">
        <v>13.5</v>
      </c>
      <c r="H24" s="15" t="s">
        <v>12</v>
      </c>
      <c r="I24" s="75">
        <v>500</v>
      </c>
      <c r="J24" s="76">
        <v>1200</v>
      </c>
      <c r="K24" s="49"/>
      <c r="L24" s="26" t="s">
        <v>37</v>
      </c>
      <c r="M24" s="25" t="s">
        <v>37</v>
      </c>
      <c r="N24" s="16" t="s">
        <v>41</v>
      </c>
      <c r="O24" s="13" t="s">
        <v>96</v>
      </c>
      <c r="P24" s="19">
        <v>46022</v>
      </c>
      <c r="Q24" s="41"/>
      <c r="R24" s="48"/>
      <c r="S24" s="48"/>
      <c r="T24" s="48"/>
      <c r="U24" s="48"/>
    </row>
    <row r="25" spans="1:21" ht="52" x14ac:dyDescent="0.3">
      <c r="A25" s="59">
        <v>17</v>
      </c>
      <c r="B25" s="60" t="s">
        <v>86</v>
      </c>
      <c r="C25" s="61" t="s">
        <v>106</v>
      </c>
      <c r="D25" s="62">
        <v>97569642</v>
      </c>
      <c r="E25" s="63" t="s">
        <v>70</v>
      </c>
      <c r="F25" s="64" t="s">
        <v>90</v>
      </c>
      <c r="G25" s="58" t="s">
        <v>101</v>
      </c>
      <c r="H25" s="65" t="s">
        <v>20</v>
      </c>
      <c r="I25" s="66">
        <v>290815</v>
      </c>
      <c r="J25" s="67">
        <v>315483</v>
      </c>
      <c r="K25" s="68">
        <v>1813723</v>
      </c>
      <c r="L25" s="69" t="s">
        <v>37</v>
      </c>
      <c r="M25" s="70" t="s">
        <v>37</v>
      </c>
      <c r="N25" s="71" t="s">
        <v>41</v>
      </c>
      <c r="O25" s="64" t="s">
        <v>96</v>
      </c>
      <c r="P25" s="72">
        <v>46022</v>
      </c>
      <c r="Q25" s="30" t="s">
        <v>97</v>
      </c>
      <c r="R25" s="48"/>
      <c r="S25" s="48"/>
      <c r="T25" s="48"/>
      <c r="U25" s="48"/>
    </row>
    <row r="26" spans="1:21" x14ac:dyDescent="0.3">
      <c r="A26" s="43">
        <v>18</v>
      </c>
      <c r="B26" s="17" t="s">
        <v>85</v>
      </c>
      <c r="C26" s="17" t="s">
        <v>65</v>
      </c>
      <c r="D26" s="46">
        <v>97568249</v>
      </c>
      <c r="E26" s="29" t="s">
        <v>66</v>
      </c>
      <c r="F26" s="13" t="s">
        <v>90</v>
      </c>
      <c r="G26" s="18">
        <v>9</v>
      </c>
      <c r="H26" s="15" t="s">
        <v>17</v>
      </c>
      <c r="I26" s="50">
        <v>2288</v>
      </c>
      <c r="J26" s="51"/>
      <c r="K26" s="52"/>
      <c r="L26" s="26" t="s">
        <v>37</v>
      </c>
      <c r="M26" s="25" t="s">
        <v>37</v>
      </c>
      <c r="N26" s="16" t="s">
        <v>41</v>
      </c>
      <c r="O26" s="13" t="s">
        <v>96</v>
      </c>
      <c r="P26" s="19">
        <v>46022</v>
      </c>
      <c r="Q26" s="41"/>
      <c r="R26" s="48"/>
      <c r="S26" s="48"/>
      <c r="T26" s="48"/>
      <c r="U26" s="48"/>
    </row>
    <row r="27" spans="1:21" x14ac:dyDescent="0.3">
      <c r="A27" s="43">
        <v>19</v>
      </c>
      <c r="B27" s="17" t="s">
        <v>102</v>
      </c>
      <c r="C27" s="17" t="s">
        <v>103</v>
      </c>
      <c r="D27" s="46">
        <v>71437248</v>
      </c>
      <c r="E27" s="29" t="s">
        <v>104</v>
      </c>
      <c r="F27" s="13" t="s">
        <v>90</v>
      </c>
      <c r="G27" s="18">
        <v>130</v>
      </c>
      <c r="H27" s="15" t="s">
        <v>20</v>
      </c>
      <c r="I27" s="77">
        <v>668</v>
      </c>
      <c r="J27" s="78">
        <v>0</v>
      </c>
      <c r="K27" s="79">
        <v>463</v>
      </c>
      <c r="L27" s="26" t="s">
        <v>37</v>
      </c>
      <c r="M27" s="25" t="s">
        <v>37</v>
      </c>
      <c r="N27" s="16" t="s">
        <v>41</v>
      </c>
      <c r="O27" s="13" t="s">
        <v>105</v>
      </c>
      <c r="P27" s="19">
        <v>46022</v>
      </c>
      <c r="Q27" s="41"/>
      <c r="R27" s="48"/>
      <c r="S27" s="48"/>
      <c r="T27" s="48"/>
      <c r="U27" s="48"/>
    </row>
    <row r="28" spans="1:21" x14ac:dyDescent="0.3">
      <c r="B28" s="1" t="s">
        <v>62</v>
      </c>
      <c r="I28" s="53">
        <f>SUM(I9:I27)</f>
        <v>330147</v>
      </c>
      <c r="J28" s="53">
        <f>SUM(J9:J27)</f>
        <v>413819</v>
      </c>
      <c r="K28" s="53">
        <f>SUM(K9:K27)</f>
        <v>1814186</v>
      </c>
      <c r="R28" s="48"/>
    </row>
    <row r="29" spans="1:21" x14ac:dyDescent="0.3">
      <c r="B29" s="1" t="s">
        <v>63</v>
      </c>
      <c r="I29" s="80">
        <f>SUM(I28:K28)</f>
        <v>2558152</v>
      </c>
      <c r="J29" s="80"/>
      <c r="K29" s="80"/>
    </row>
    <row r="31" spans="1:21" x14ac:dyDescent="0.3">
      <c r="H31" s="38"/>
      <c r="I31" s="40" t="s">
        <v>93</v>
      </c>
      <c r="J31" s="40" t="s">
        <v>94</v>
      </c>
    </row>
    <row r="32" spans="1:21" x14ac:dyDescent="0.3">
      <c r="H32" s="39" t="s">
        <v>12</v>
      </c>
      <c r="I32" s="54">
        <f>SUM(I9:I24)</f>
        <v>36376</v>
      </c>
      <c r="J32" s="54">
        <f>SUM(J9:J24)</f>
        <v>98336</v>
      </c>
      <c r="K32" s="42"/>
    </row>
    <row r="33" spans="8:10" x14ac:dyDescent="0.3">
      <c r="H33" s="31" t="s">
        <v>17</v>
      </c>
      <c r="I33" s="55">
        <f>I26</f>
        <v>2288</v>
      </c>
      <c r="J33" s="48"/>
    </row>
    <row r="34" spans="8:10" x14ac:dyDescent="0.3">
      <c r="H34" s="32" t="s">
        <v>20</v>
      </c>
      <c r="I34" s="56">
        <f>I25+J25+K25+I27+J27+K27</f>
        <v>2421152</v>
      </c>
      <c r="J34" s="48"/>
    </row>
    <row r="35" spans="8:10" x14ac:dyDescent="0.3">
      <c r="H35" s="1" t="s">
        <v>63</v>
      </c>
      <c r="I35" s="57">
        <f>I32+J32+I33+I34</f>
        <v>2558152</v>
      </c>
      <c r="J35" s="48"/>
    </row>
    <row r="36" spans="8:10" x14ac:dyDescent="0.3">
      <c r="I36" s="41"/>
    </row>
  </sheetData>
  <mergeCells count="17">
    <mergeCell ref="A1:P1"/>
    <mergeCell ref="A6:A7"/>
    <mergeCell ref="H6:H7"/>
    <mergeCell ref="I6:K6"/>
    <mergeCell ref="N6:N7"/>
    <mergeCell ref="O6:O7"/>
    <mergeCell ref="P6:P7"/>
    <mergeCell ref="G6:G7"/>
    <mergeCell ref="D6:D7"/>
    <mergeCell ref="C6:C7"/>
    <mergeCell ref="B6:B7"/>
    <mergeCell ref="E6:E7"/>
    <mergeCell ref="I29:K29"/>
    <mergeCell ref="L6:L7"/>
    <mergeCell ref="M6:M7"/>
    <mergeCell ref="O3:P3"/>
    <mergeCell ref="O4:P4"/>
  </mergeCells>
  <phoneticPr fontId="11" type="noConversion"/>
  <conditionalFormatting sqref="L9:M22 L25:M27">
    <cfRule type="cellIs" dxfId="1" priority="2" operator="equal">
      <formula>"TAK"</formula>
    </cfRule>
  </conditionalFormatting>
  <conditionalFormatting sqref="L23:M24">
    <cfRule type="cellIs" dxfId="0" priority="1" operator="equal">
      <formula>"TAK"</formula>
    </cfRule>
  </conditionalFormatting>
  <dataValidations count="3">
    <dataValidation type="list" allowBlank="1" showInputMessage="1" showErrorMessage="1" sqref="H9:H27" xr:uid="{00000000-0002-0000-0000-000000000000}">
      <formula1>grupytaryfowe</formula1>
    </dataValidation>
    <dataValidation type="list" allowBlank="1" showInputMessage="1" showErrorMessage="1" sqref="L9:M27" xr:uid="{00000000-0002-0000-0000-000001000000}">
      <formula1>taknie</formula1>
    </dataValidation>
    <dataValidation type="list" allowBlank="1" showInputMessage="1" showErrorMessage="1" sqref="N9:N27" xr:uid="{00000000-0002-0000-0000-000002000000}">
      <formula1>umowy</formula1>
    </dataValidation>
  </dataValidations>
  <pageMargins left="0.23622047244094491" right="0.23622047244094491" top="0.55118110236220474" bottom="0.55118110236220474" header="0.31496062992125984" footer="0.31496062992125984"/>
  <pageSetup paperSize="8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5" x14ac:dyDescent="0.35"/>
  <cols>
    <col min="3" max="3" width="21.453125" customWidth="1"/>
  </cols>
  <sheetData>
    <row r="1" spans="1:3" x14ac:dyDescent="0.35">
      <c r="A1" t="s">
        <v>16</v>
      </c>
      <c r="B1" t="s">
        <v>36</v>
      </c>
      <c r="C1" t="s">
        <v>40</v>
      </c>
    </row>
    <row r="2" spans="1:3" x14ac:dyDescent="0.35">
      <c r="A2" t="s">
        <v>17</v>
      </c>
      <c r="B2" t="s">
        <v>37</v>
      </c>
      <c r="C2" t="s">
        <v>41</v>
      </c>
    </row>
    <row r="3" spans="1:3" x14ac:dyDescent="0.35">
      <c r="A3" t="s">
        <v>18</v>
      </c>
    </row>
    <row r="4" spans="1:3" x14ac:dyDescent="0.35">
      <c r="A4" t="s">
        <v>19</v>
      </c>
    </row>
    <row r="5" spans="1:3" x14ac:dyDescent="0.35">
      <c r="A5" t="s">
        <v>20</v>
      </c>
    </row>
    <row r="6" spans="1:3" x14ac:dyDescent="0.35">
      <c r="A6" t="s">
        <v>21</v>
      </c>
    </row>
    <row r="7" spans="1:3" x14ac:dyDescent="0.35">
      <c r="A7" t="s">
        <v>22</v>
      </c>
    </row>
    <row r="8" spans="1:3" x14ac:dyDescent="0.35">
      <c r="A8" t="s">
        <v>23</v>
      </c>
    </row>
    <row r="9" spans="1:3" x14ac:dyDescent="0.35">
      <c r="A9" t="s">
        <v>24</v>
      </c>
    </row>
    <row r="10" spans="1:3" x14ac:dyDescent="0.35">
      <c r="A10" t="s">
        <v>11</v>
      </c>
    </row>
    <row r="11" spans="1:3" x14ac:dyDescent="0.35">
      <c r="A11" t="s">
        <v>25</v>
      </c>
    </row>
    <row r="12" spans="1:3" x14ac:dyDescent="0.35">
      <c r="A12" t="s">
        <v>12</v>
      </c>
    </row>
    <row r="13" spans="1:3" x14ac:dyDescent="0.35">
      <c r="A13" t="s">
        <v>13</v>
      </c>
    </row>
    <row r="14" spans="1:3" x14ac:dyDescent="0.35">
      <c r="A14" t="s">
        <v>26</v>
      </c>
    </row>
    <row r="15" spans="1:3" x14ac:dyDescent="0.35">
      <c r="A15" t="s">
        <v>27</v>
      </c>
    </row>
    <row r="16" spans="1:3" x14ac:dyDescent="0.35">
      <c r="A16" t="s">
        <v>28</v>
      </c>
    </row>
    <row r="17" spans="1:1" x14ac:dyDescent="0.35">
      <c r="A17" t="s">
        <v>29</v>
      </c>
    </row>
    <row r="18" spans="1:1" x14ac:dyDescent="0.35">
      <c r="A18" t="s">
        <v>30</v>
      </c>
    </row>
    <row r="19" spans="1:1" x14ac:dyDescent="0.35">
      <c r="A19" t="s">
        <v>31</v>
      </c>
    </row>
    <row r="20" spans="1:1" x14ac:dyDescent="0.35">
      <c r="A20" t="s">
        <v>32</v>
      </c>
    </row>
    <row r="21" spans="1:1" x14ac:dyDescent="0.35">
      <c r="A2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2021-07-14T05:24:33Z</cp:lastPrinted>
  <dcterms:created xsi:type="dcterms:W3CDTF">2018-04-24T06:34:32Z</dcterms:created>
  <dcterms:modified xsi:type="dcterms:W3CDTF">2025-06-06T06:08:34Z</dcterms:modified>
</cp:coreProperties>
</file>